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stoma.sharepoint.com/Gedeelde documenten/Produits/Documents de prix/2024/"/>
    </mc:Choice>
  </mc:AlternateContent>
  <xr:revisionPtr revIDLastSave="1" documentId="8_{2761E0C8-2FE4-47EC-9F3E-299278A409A8}" xr6:coauthVersionLast="47" xr6:coauthVersionMax="47" xr10:uidLastSave="{89D96B80-4033-4FBD-9332-FF615902762E}"/>
  <bookViews>
    <workbookView xWindow="24" yWindow="24" windowWidth="23016" windowHeight="1221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6" i="1"/>
  <c r="D39" i="1"/>
  <c r="F39" i="1" s="1"/>
  <c r="D17" i="1"/>
  <c r="F17" i="1" s="1"/>
  <c r="D23" i="1"/>
  <c r="F23" i="1" s="1"/>
  <c r="D6" i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6" i="1"/>
  <c r="D38" i="1"/>
  <c r="F38" i="1" s="1"/>
  <c r="D36" i="1"/>
  <c r="F36" i="1" s="1"/>
  <c r="D18" i="1"/>
  <c r="D19" i="1"/>
  <c r="D20" i="1"/>
  <c r="D21" i="1"/>
  <c r="D22" i="1"/>
  <c r="F22" i="1" s="1"/>
  <c r="D8" i="1"/>
  <c r="F8" i="1" s="1"/>
  <c r="D5" i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25" i="1"/>
  <c r="F25" i="1" s="1"/>
  <c r="F21" i="1" l="1"/>
  <c r="F19" i="1"/>
  <c r="F20" i="1"/>
  <c r="F16" i="1"/>
  <c r="F18" i="1"/>
  <c r="D37" i="1" l="1"/>
  <c r="F37" i="1" s="1"/>
  <c r="F41" i="1" l="1"/>
</calcChain>
</file>

<file path=xl/sharedStrings.xml><?xml version="1.0" encoding="utf-8"?>
<sst xmlns="http://schemas.openxmlformats.org/spreadsheetml/2006/main" count="51" uniqueCount="51">
  <si>
    <t>SensoFoam PAD, STERILE, 7,8 x 3,8 cm / 10</t>
  </si>
  <si>
    <t>HUMIDOSTOM Junior, 15 mm / 30</t>
  </si>
  <si>
    <t>OPTIFLAUSCH K Junior PED</t>
  </si>
  <si>
    <t>SUPRAFIX 11H PED, crochets</t>
  </si>
  <si>
    <t>SUPRAFIX 11K PED, velcro</t>
  </si>
  <si>
    <t>SUPRAFIX 13K PED, velcro</t>
  </si>
  <si>
    <t>SUPRAFIX 15K PED, velcro</t>
  </si>
  <si>
    <t>NECKFIX BLUE K PED</t>
  </si>
  <si>
    <t>NECKFIX BEIGE K PED</t>
  </si>
  <si>
    <t>SensoTrach Uno PED, 6 x 7 cm / 10</t>
  </si>
  <si>
    <t>SensoTrach Uno PED SLIT, 6 x 7 cm / 10</t>
  </si>
  <si>
    <t>SensoTrach Uno PED ALU SLIT, 6 x 7 cm / 10</t>
  </si>
  <si>
    <t>SensoTrach Uno PED SLIT Junior, 6 x 7 cm / 10</t>
  </si>
  <si>
    <t>SensoTrach Duo PED, 6 x 7 cm / 10</t>
  </si>
  <si>
    <t>*40110</t>
  </si>
  <si>
    <t>*42010</t>
  </si>
  <si>
    <t>*40210</t>
  </si>
  <si>
    <t>SensoTrach Duo PED SLIT, 6 x 7 cm / 10</t>
  </si>
  <si>
    <t>31850-04</t>
  </si>
  <si>
    <t>OPTIBRUSH Swab  / 30</t>
  </si>
  <si>
    <t>Fahl OPTIFLUID Lubricant Gel (20g)</t>
  </si>
  <si>
    <t>TRACHEOPORT Junior</t>
  </si>
  <si>
    <t>NEBUJUNIOR Penguin</t>
  </si>
  <si>
    <t>Ref</t>
  </si>
  <si>
    <t>Omschrijving</t>
  </si>
  <si>
    <t>excl. BTW</t>
  </si>
  <si>
    <t>incl. BTW</t>
  </si>
  <si>
    <t>ant.</t>
  </si>
  <si>
    <t>Totaal</t>
  </si>
  <si>
    <t>HME filter cassettes</t>
  </si>
  <si>
    <t>HUMIDOSTOM Mini, met zuurstofaansluiting, 15 mm / 30</t>
  </si>
  <si>
    <t>Canulebanden</t>
  </si>
  <si>
    <t>Reiniging en verzorging van canules</t>
  </si>
  <si>
    <t>Tracheacompressen en tracheostoma bescherming</t>
  </si>
  <si>
    <t>Andere producten, accessoires</t>
  </si>
  <si>
    <t>OPTIBRUSH Cont - canulereinigingsdoos</t>
  </si>
  <si>
    <t>OPTIBRUSH Clean, canulereinigingspoeder (100g)</t>
  </si>
  <si>
    <t>OPTICIT, canule desinfectiemiddel (250ml)</t>
  </si>
  <si>
    <t>OPTIBRUSH - canulereinigingsborstel 4mm / 4</t>
  </si>
  <si>
    <t>OPTIFAHL, reinigingsdoekjes (dispenserdoos met 60 doekjes)</t>
  </si>
  <si>
    <t>OPTIFAHL, reinigingsdoekjes (30 doekjes per stuk verpakt)</t>
  </si>
  <si>
    <t>Tracheotex Scarf PED - spec. ref. kleur</t>
  </si>
  <si>
    <t>Tracheotex BIB 3L PED - spec. ref. kleur</t>
  </si>
  <si>
    <t>Tracheotex BIB 5L PED - spec. ref. kleur</t>
  </si>
  <si>
    <r>
      <rPr>
        <b/>
        <sz val="14"/>
        <color theme="1"/>
        <rFont val="Calibri"/>
        <family val="2"/>
        <scheme val="minor"/>
      </rPr>
      <t>Totaal</t>
    </r>
    <r>
      <rPr>
        <sz val="11"/>
        <color theme="1"/>
        <rFont val="Calibri"/>
        <family val="2"/>
        <scheme val="minor"/>
      </rPr>
      <t xml:space="preserve"> incl. BTW (max 235,37 €)</t>
    </r>
  </si>
  <si>
    <t>Inwisselcode 153974, 5x per 12 maanden</t>
  </si>
  <si>
    <t>*Specificeer de gewenste kleur</t>
  </si>
  <si>
    <t>Naam van de patiënt …...............................................................</t>
  </si>
  <si>
    <t>TRACHFLOW Line PRO, suction connection tube 1,3 m</t>
  </si>
  <si>
    <t>Endotracheale afzuigkatheter, ch.8, 25 cm / 100</t>
  </si>
  <si>
    <t>TRACHEO :  KINDERVERZORGING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</si>
</sst>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164" fontId="0" fillId="0" borderId="2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/>
    <xf numFmtId="164" fontId="0" fillId="0" borderId="4" xfId="0" applyNumberFormat="1" applyBorder="1"/>
    <xf numFmtId="164" fontId="0" fillId="0" borderId="5" xfId="0" applyNumberFormat="1" applyBorder="1"/>
    <xf numFmtId="0" fontId="0" fillId="0" borderId="9" xfId="0" applyBorder="1" applyAlignment="1">
      <alignment horizontal="left"/>
    </xf>
    <xf numFmtId="164" fontId="0" fillId="0" borderId="9" xfId="0" applyNumberFormat="1" applyBorder="1" applyAlignment="1">
      <alignment horizontal="center"/>
    </xf>
    <xf numFmtId="164" fontId="0" fillId="0" borderId="9" xfId="0" applyNumberFormat="1" applyBorder="1"/>
    <xf numFmtId="0" fontId="7" fillId="0" borderId="9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1" xfId="0" applyNumberFormat="1" applyBorder="1"/>
    <xf numFmtId="164" fontId="1" fillId="0" borderId="11" xfId="0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workbookViewId="0">
      <selection activeCell="K7" sqref="K7"/>
    </sheetView>
  </sheetViews>
  <sheetFormatPr baseColWidth="10" defaultColWidth="11.5546875" defaultRowHeight="14.4" x14ac:dyDescent="0.3"/>
  <cols>
    <col min="1" max="1" width="15.109375" style="1" customWidth="1"/>
    <col min="2" max="2" width="60.109375" customWidth="1"/>
    <col min="3" max="3" width="13.5546875" style="3" customWidth="1"/>
    <col min="4" max="4" width="11.6640625" style="3" customWidth="1"/>
    <col min="5" max="5" width="8.21875" style="3" customWidth="1"/>
    <col min="6" max="6" width="11.109375" style="3" customWidth="1"/>
  </cols>
  <sheetData>
    <row r="1" spans="1:6" s="2" customFormat="1" ht="29.4" customHeight="1" thickBot="1" x14ac:dyDescent="0.55000000000000004">
      <c r="A1" s="24" t="s">
        <v>50</v>
      </c>
      <c r="B1" s="25"/>
      <c r="C1" s="25"/>
      <c r="D1" s="25"/>
      <c r="E1" s="25"/>
      <c r="F1" s="26"/>
    </row>
    <row r="2" spans="1:6" s="2" customFormat="1" ht="16.8" customHeight="1" x14ac:dyDescent="0.5">
      <c r="A2" s="14"/>
      <c r="B2" s="13"/>
      <c r="C2" s="13"/>
      <c r="D2" s="13"/>
      <c r="E2" s="13"/>
      <c r="F2" s="15"/>
    </row>
    <row r="3" spans="1:6" x14ac:dyDescent="0.3">
      <c r="A3" s="16" t="s">
        <v>23</v>
      </c>
      <c r="B3" s="9" t="s">
        <v>24</v>
      </c>
      <c r="C3" s="10" t="s">
        <v>25</v>
      </c>
      <c r="D3" s="10" t="s">
        <v>26</v>
      </c>
      <c r="E3" s="10" t="s">
        <v>27</v>
      </c>
      <c r="F3" s="17" t="s">
        <v>28</v>
      </c>
    </row>
    <row r="4" spans="1:6" ht="18" x14ac:dyDescent="0.35">
      <c r="A4" s="22" t="s">
        <v>29</v>
      </c>
      <c r="B4" s="23"/>
      <c r="C4" s="11"/>
      <c r="D4" s="11"/>
      <c r="E4" s="11"/>
      <c r="F4" s="18"/>
    </row>
    <row r="5" spans="1:6" x14ac:dyDescent="0.3">
      <c r="A5" s="16">
        <v>46850</v>
      </c>
      <c r="B5" s="12" t="s">
        <v>1</v>
      </c>
      <c r="C5" s="11">
        <v>62.59</v>
      </c>
      <c r="D5" s="11">
        <f t="shared" ref="D5:D6" si="0">C5*1.06</f>
        <v>66.345400000000012</v>
      </c>
      <c r="E5" s="11"/>
      <c r="F5" s="18">
        <f t="shared" ref="F5:F6" si="1">D5*E5</f>
        <v>0</v>
      </c>
    </row>
    <row r="6" spans="1:6" x14ac:dyDescent="0.3">
      <c r="A6" s="16">
        <v>46870</v>
      </c>
      <c r="B6" s="12" t="s">
        <v>30</v>
      </c>
      <c r="C6" s="11">
        <v>62.59</v>
      </c>
      <c r="D6" s="11">
        <f t="shared" si="0"/>
        <v>66.345400000000012</v>
      </c>
      <c r="E6" s="11"/>
      <c r="F6" s="18">
        <f t="shared" si="1"/>
        <v>0</v>
      </c>
    </row>
    <row r="7" spans="1:6" ht="18" x14ac:dyDescent="0.35">
      <c r="A7" s="22" t="s">
        <v>31</v>
      </c>
      <c r="B7" s="23"/>
      <c r="C7" s="11"/>
      <c r="D7" s="11"/>
      <c r="E7" s="11"/>
      <c r="F7" s="18"/>
    </row>
    <row r="8" spans="1:6" x14ac:dyDescent="0.3">
      <c r="A8" s="16">
        <v>32556</v>
      </c>
      <c r="B8" s="9" t="s">
        <v>2</v>
      </c>
      <c r="C8" s="11">
        <v>3.77</v>
      </c>
      <c r="D8" s="11">
        <f t="shared" ref="D8:D14" si="2">C8*1.06</f>
        <v>3.9962000000000004</v>
      </c>
      <c r="E8" s="11"/>
      <c r="F8" s="18">
        <f t="shared" ref="F8:F21" si="3">D8*E8</f>
        <v>0</v>
      </c>
    </row>
    <row r="9" spans="1:6" x14ac:dyDescent="0.3">
      <c r="A9" s="16">
        <v>32308</v>
      </c>
      <c r="B9" s="9" t="s">
        <v>3</v>
      </c>
      <c r="C9" s="11">
        <v>4.84</v>
      </c>
      <c r="D9" s="11">
        <f t="shared" si="2"/>
        <v>5.1303999999999998</v>
      </c>
      <c r="E9" s="11"/>
      <c r="F9" s="18">
        <f t="shared" si="3"/>
        <v>0</v>
      </c>
    </row>
    <row r="10" spans="1:6" x14ac:dyDescent="0.3">
      <c r="A10" s="16">
        <v>32509</v>
      </c>
      <c r="B10" s="9" t="s">
        <v>4</v>
      </c>
      <c r="C10" s="11">
        <v>4.84</v>
      </c>
      <c r="D10" s="11">
        <f t="shared" si="2"/>
        <v>5.1303999999999998</v>
      </c>
      <c r="E10" s="11"/>
      <c r="F10" s="18">
        <f t="shared" si="3"/>
        <v>0</v>
      </c>
    </row>
    <row r="11" spans="1:6" x14ac:dyDescent="0.3">
      <c r="A11" s="16">
        <v>32510</v>
      </c>
      <c r="B11" s="9" t="s">
        <v>5</v>
      </c>
      <c r="C11" s="11">
        <v>4.84</v>
      </c>
      <c r="D11" s="11">
        <f t="shared" si="2"/>
        <v>5.1303999999999998</v>
      </c>
      <c r="E11" s="11"/>
      <c r="F11" s="18">
        <f t="shared" si="3"/>
        <v>0</v>
      </c>
    </row>
    <row r="12" spans="1:6" x14ac:dyDescent="0.3">
      <c r="A12" s="16">
        <v>32512</v>
      </c>
      <c r="B12" s="9" t="s">
        <v>6</v>
      </c>
      <c r="C12" s="11">
        <v>4.84</v>
      </c>
      <c r="D12" s="11">
        <f t="shared" si="2"/>
        <v>5.1303999999999998</v>
      </c>
      <c r="E12" s="11"/>
      <c r="F12" s="18">
        <f t="shared" si="3"/>
        <v>0</v>
      </c>
    </row>
    <row r="13" spans="1:6" x14ac:dyDescent="0.3">
      <c r="A13" s="16">
        <v>32612</v>
      </c>
      <c r="B13" s="9" t="s">
        <v>7</v>
      </c>
      <c r="C13" s="11">
        <v>2.81</v>
      </c>
      <c r="D13" s="11">
        <f t="shared" si="2"/>
        <v>2.9786000000000001</v>
      </c>
      <c r="E13" s="11"/>
      <c r="F13" s="18">
        <f t="shared" si="3"/>
        <v>0</v>
      </c>
    </row>
    <row r="14" spans="1:6" x14ac:dyDescent="0.3">
      <c r="A14" s="16">
        <v>32621</v>
      </c>
      <c r="B14" s="9" t="s">
        <v>8</v>
      </c>
      <c r="C14" s="11">
        <v>2.81</v>
      </c>
      <c r="D14" s="11">
        <f t="shared" si="2"/>
        <v>2.9786000000000001</v>
      </c>
      <c r="E14" s="11"/>
      <c r="F14" s="18">
        <f t="shared" si="3"/>
        <v>0</v>
      </c>
    </row>
    <row r="15" spans="1:6" ht="18" customHeight="1" x14ac:dyDescent="0.35">
      <c r="A15" s="22" t="s">
        <v>32</v>
      </c>
      <c r="B15" s="23"/>
      <c r="C15" s="11"/>
      <c r="D15" s="11"/>
      <c r="E15" s="11"/>
      <c r="F15" s="18"/>
    </row>
    <row r="16" spans="1:6" x14ac:dyDescent="0.3">
      <c r="A16" s="16">
        <v>31200</v>
      </c>
      <c r="B16" s="9" t="s">
        <v>35</v>
      </c>
      <c r="C16" s="11">
        <v>2.91</v>
      </c>
      <c r="D16" s="11">
        <f>C16*1.06</f>
        <v>3.0846000000000005</v>
      </c>
      <c r="E16" s="11"/>
      <c r="F16" s="18">
        <f t="shared" si="3"/>
        <v>0</v>
      </c>
    </row>
    <row r="17" spans="1:6" x14ac:dyDescent="0.3">
      <c r="A17" s="16" t="s">
        <v>18</v>
      </c>
      <c r="B17" s="9" t="s">
        <v>38</v>
      </c>
      <c r="C17" s="11">
        <v>9.6</v>
      </c>
      <c r="D17" s="11">
        <f>C17*1.06</f>
        <v>10.176</v>
      </c>
      <c r="E17" s="11"/>
      <c r="F17" s="18">
        <f t="shared" si="3"/>
        <v>0</v>
      </c>
    </row>
    <row r="18" spans="1:6" x14ac:dyDescent="0.3">
      <c r="A18" s="16">
        <v>31110</v>
      </c>
      <c r="B18" s="9" t="s">
        <v>36</v>
      </c>
      <c r="C18" s="11">
        <v>6.76</v>
      </c>
      <c r="D18" s="11">
        <f t="shared" ref="D18:D23" si="4">C18*1.06</f>
        <v>7.1656000000000004</v>
      </c>
      <c r="E18" s="11"/>
      <c r="F18" s="18">
        <f t="shared" si="3"/>
        <v>0</v>
      </c>
    </row>
    <row r="19" spans="1:6" x14ac:dyDescent="0.3">
      <c r="A19" s="16">
        <v>31910</v>
      </c>
      <c r="B19" s="9" t="s">
        <v>19</v>
      </c>
      <c r="C19" s="11">
        <v>8.6999999999999993</v>
      </c>
      <c r="D19" s="11">
        <f t="shared" si="4"/>
        <v>9.2219999999999995</v>
      </c>
      <c r="E19" s="11"/>
      <c r="F19" s="18">
        <f t="shared" si="3"/>
        <v>0</v>
      </c>
    </row>
    <row r="20" spans="1:6" x14ac:dyDescent="0.3">
      <c r="A20" s="16">
        <v>31180</v>
      </c>
      <c r="B20" s="9" t="s">
        <v>37</v>
      </c>
      <c r="C20" s="11">
        <v>11.41</v>
      </c>
      <c r="D20" s="11">
        <f t="shared" si="4"/>
        <v>12.094600000000002</v>
      </c>
      <c r="E20" s="11"/>
      <c r="F20" s="18">
        <f t="shared" si="3"/>
        <v>0</v>
      </c>
    </row>
    <row r="21" spans="1:6" x14ac:dyDescent="0.3">
      <c r="A21" s="16">
        <v>33260</v>
      </c>
      <c r="B21" s="9" t="s">
        <v>39</v>
      </c>
      <c r="C21" s="11">
        <v>11.4</v>
      </c>
      <c r="D21" s="11">
        <f t="shared" si="4"/>
        <v>12.084000000000001</v>
      </c>
      <c r="E21" s="11"/>
      <c r="F21" s="18">
        <f t="shared" si="3"/>
        <v>0</v>
      </c>
    </row>
    <row r="22" spans="1:6" x14ac:dyDescent="0.3">
      <c r="A22" s="16">
        <v>33210</v>
      </c>
      <c r="B22" s="9" t="s">
        <v>40</v>
      </c>
      <c r="C22" s="11">
        <v>11.4</v>
      </c>
      <c r="D22" s="11">
        <f t="shared" si="4"/>
        <v>12.084000000000001</v>
      </c>
      <c r="E22" s="11"/>
      <c r="F22" s="18">
        <f>D22*E22</f>
        <v>0</v>
      </c>
    </row>
    <row r="23" spans="1:6" x14ac:dyDescent="0.3">
      <c r="A23" s="16">
        <v>36100</v>
      </c>
      <c r="B23" s="9" t="s">
        <v>20</v>
      </c>
      <c r="C23" s="11">
        <v>2.64</v>
      </c>
      <c r="D23" s="11">
        <f t="shared" si="4"/>
        <v>2.7984000000000004</v>
      </c>
      <c r="E23" s="11"/>
      <c r="F23" s="18">
        <f>D23*E23</f>
        <v>0</v>
      </c>
    </row>
    <row r="24" spans="1:6" ht="18" customHeight="1" x14ac:dyDescent="0.35">
      <c r="A24" s="22" t="s">
        <v>33</v>
      </c>
      <c r="B24" s="23"/>
      <c r="C24" s="11"/>
      <c r="D24" s="11"/>
      <c r="E24" s="11"/>
      <c r="F24" s="18"/>
    </row>
    <row r="25" spans="1:6" x14ac:dyDescent="0.3">
      <c r="A25" s="16">
        <v>30522</v>
      </c>
      <c r="B25" s="9" t="s">
        <v>9</v>
      </c>
      <c r="C25" s="11">
        <v>6.76</v>
      </c>
      <c r="D25" s="11">
        <f>C25*1.06</f>
        <v>7.1656000000000004</v>
      </c>
      <c r="E25" s="11"/>
      <c r="F25" s="18">
        <f t="shared" ref="F25:F39" si="5">D25*E25</f>
        <v>0</v>
      </c>
    </row>
    <row r="26" spans="1:6" x14ac:dyDescent="0.3">
      <c r="A26" s="16">
        <v>30523</v>
      </c>
      <c r="B26" s="9" t="s">
        <v>10</v>
      </c>
      <c r="C26" s="11">
        <v>6.76</v>
      </c>
      <c r="D26" s="11">
        <f t="shared" ref="D26:D36" si="6">C26*1.06</f>
        <v>7.1656000000000004</v>
      </c>
      <c r="E26" s="11"/>
      <c r="F26" s="18">
        <f t="shared" si="5"/>
        <v>0</v>
      </c>
    </row>
    <row r="27" spans="1:6" x14ac:dyDescent="0.3">
      <c r="A27" s="16">
        <v>30524</v>
      </c>
      <c r="B27" s="9" t="s">
        <v>11</v>
      </c>
      <c r="C27" s="11">
        <v>6.76</v>
      </c>
      <c r="D27" s="11">
        <f t="shared" si="6"/>
        <v>7.1656000000000004</v>
      </c>
      <c r="E27" s="11"/>
      <c r="F27" s="18">
        <f t="shared" si="5"/>
        <v>0</v>
      </c>
    </row>
    <row r="28" spans="1:6" x14ac:dyDescent="0.3">
      <c r="A28" s="16">
        <v>30525</v>
      </c>
      <c r="B28" s="9" t="s">
        <v>12</v>
      </c>
      <c r="C28" s="11">
        <v>6.76</v>
      </c>
      <c r="D28" s="11">
        <f t="shared" si="6"/>
        <v>7.1656000000000004</v>
      </c>
      <c r="E28" s="11"/>
      <c r="F28" s="18">
        <f t="shared" si="5"/>
        <v>0</v>
      </c>
    </row>
    <row r="29" spans="1:6" x14ac:dyDescent="0.3">
      <c r="A29" s="16">
        <v>30622</v>
      </c>
      <c r="B29" s="9" t="s">
        <v>13</v>
      </c>
      <c r="C29" s="11">
        <v>8.7200000000000006</v>
      </c>
      <c r="D29" s="11">
        <f t="shared" si="6"/>
        <v>9.2432000000000016</v>
      </c>
      <c r="E29" s="11"/>
      <c r="F29" s="18">
        <f t="shared" si="5"/>
        <v>0</v>
      </c>
    </row>
    <row r="30" spans="1:6" x14ac:dyDescent="0.3">
      <c r="A30" s="16">
        <v>30623</v>
      </c>
      <c r="B30" s="9" t="s">
        <v>17</v>
      </c>
      <c r="C30" s="11">
        <v>8.7200000000000006</v>
      </c>
      <c r="D30" s="11">
        <f t="shared" si="6"/>
        <v>9.2432000000000016</v>
      </c>
      <c r="E30" s="11"/>
      <c r="F30" s="18">
        <f t="shared" si="5"/>
        <v>0</v>
      </c>
    </row>
    <row r="31" spans="1:6" x14ac:dyDescent="0.3">
      <c r="A31" s="16">
        <v>30862</v>
      </c>
      <c r="B31" s="9" t="s">
        <v>0</v>
      </c>
      <c r="C31" s="11">
        <v>40.58</v>
      </c>
      <c r="D31" s="11">
        <f t="shared" si="6"/>
        <v>43.014800000000001</v>
      </c>
      <c r="E31" s="11"/>
      <c r="F31" s="18">
        <f t="shared" si="5"/>
        <v>0</v>
      </c>
    </row>
    <row r="32" spans="1:6" x14ac:dyDescent="0.3">
      <c r="A32" s="16" t="s">
        <v>15</v>
      </c>
      <c r="B32" s="9" t="s">
        <v>41</v>
      </c>
      <c r="C32" s="11">
        <v>13.34</v>
      </c>
      <c r="D32" s="11">
        <f t="shared" si="6"/>
        <v>14.140400000000001</v>
      </c>
      <c r="E32" s="11"/>
      <c r="F32" s="18">
        <f t="shared" si="5"/>
        <v>0</v>
      </c>
    </row>
    <row r="33" spans="1:6" x14ac:dyDescent="0.3">
      <c r="A33" s="16" t="s">
        <v>14</v>
      </c>
      <c r="B33" s="9" t="s">
        <v>42</v>
      </c>
      <c r="C33" s="11">
        <v>12.58</v>
      </c>
      <c r="D33" s="11">
        <f t="shared" si="6"/>
        <v>13.334800000000001</v>
      </c>
      <c r="E33" s="11"/>
      <c r="F33" s="18">
        <f t="shared" si="5"/>
        <v>0</v>
      </c>
    </row>
    <row r="34" spans="1:6" x14ac:dyDescent="0.3">
      <c r="A34" s="16" t="s">
        <v>16</v>
      </c>
      <c r="B34" s="9" t="s">
        <v>43</v>
      </c>
      <c r="C34" s="11">
        <v>14.51</v>
      </c>
      <c r="D34" s="11">
        <f t="shared" si="6"/>
        <v>15.380600000000001</v>
      </c>
      <c r="E34" s="11"/>
      <c r="F34" s="18">
        <f t="shared" si="5"/>
        <v>0</v>
      </c>
    </row>
    <row r="35" spans="1:6" ht="18" x14ac:dyDescent="0.35">
      <c r="A35" s="22" t="s">
        <v>34</v>
      </c>
      <c r="B35" s="23"/>
      <c r="C35" s="11"/>
      <c r="D35" s="11"/>
      <c r="E35" s="11"/>
      <c r="F35" s="18"/>
    </row>
    <row r="36" spans="1:6" x14ac:dyDescent="0.3">
      <c r="A36" s="16">
        <v>63800</v>
      </c>
      <c r="B36" s="9" t="s">
        <v>21</v>
      </c>
      <c r="C36" s="11">
        <v>502.34</v>
      </c>
      <c r="D36" s="11">
        <f t="shared" si="6"/>
        <v>532.48040000000003</v>
      </c>
      <c r="E36" s="11"/>
      <c r="F36" s="18">
        <f t="shared" si="5"/>
        <v>0</v>
      </c>
    </row>
    <row r="37" spans="1:6" x14ac:dyDescent="0.3">
      <c r="A37" s="16">
        <v>60506</v>
      </c>
      <c r="B37" s="9" t="s">
        <v>48</v>
      </c>
      <c r="C37" s="11">
        <v>4.88</v>
      </c>
      <c r="D37" s="11">
        <f t="shared" ref="D37:D39" si="7">C37*1.06</f>
        <v>5.1728000000000005</v>
      </c>
      <c r="E37" s="11"/>
      <c r="F37" s="18">
        <f t="shared" si="5"/>
        <v>0</v>
      </c>
    </row>
    <row r="38" spans="1:6" x14ac:dyDescent="0.3">
      <c r="A38" s="16">
        <v>1906821</v>
      </c>
      <c r="B38" s="9" t="s">
        <v>49</v>
      </c>
      <c r="C38" s="11">
        <v>28.44</v>
      </c>
      <c r="D38" s="11">
        <f t="shared" si="7"/>
        <v>30.146400000000003</v>
      </c>
      <c r="E38" s="11"/>
      <c r="F38" s="18">
        <f t="shared" si="5"/>
        <v>0</v>
      </c>
    </row>
    <row r="39" spans="1:6" x14ac:dyDescent="0.3">
      <c r="A39" s="16">
        <v>50400</v>
      </c>
      <c r="B39" s="9" t="s">
        <v>22</v>
      </c>
      <c r="C39" s="11">
        <v>94.67</v>
      </c>
      <c r="D39" s="11">
        <f t="shared" si="7"/>
        <v>100.3502</v>
      </c>
      <c r="E39" s="11"/>
      <c r="F39" s="18">
        <f t="shared" si="5"/>
        <v>0</v>
      </c>
    </row>
    <row r="40" spans="1:6" x14ac:dyDescent="0.3">
      <c r="A40" s="16"/>
      <c r="B40" s="9"/>
      <c r="C40" s="11"/>
      <c r="D40" s="11"/>
      <c r="E40" s="11"/>
      <c r="F40" s="18"/>
    </row>
    <row r="41" spans="1:6" ht="18" x14ac:dyDescent="0.35">
      <c r="A41" s="29" t="s">
        <v>44</v>
      </c>
      <c r="B41" s="30"/>
      <c r="C41" s="11"/>
      <c r="D41" s="11"/>
      <c r="E41" s="11"/>
      <c r="F41" s="19">
        <f>SUM(F5:F39)</f>
        <v>0</v>
      </c>
    </row>
    <row r="42" spans="1:6" x14ac:dyDescent="0.3">
      <c r="A42" s="27" t="s">
        <v>45</v>
      </c>
      <c r="B42" s="28"/>
      <c r="F42" s="4"/>
    </row>
    <row r="43" spans="1:6" x14ac:dyDescent="0.3">
      <c r="A43" s="27" t="s">
        <v>46</v>
      </c>
      <c r="B43" s="28"/>
      <c r="C43" s="20"/>
      <c r="F43" s="4"/>
    </row>
    <row r="44" spans="1:6" ht="15" thickBot="1" x14ac:dyDescent="0.35">
      <c r="A44" s="5"/>
      <c r="B44" s="6"/>
      <c r="C44" s="7"/>
      <c r="D44" s="7"/>
      <c r="E44" s="7"/>
      <c r="F44" s="8"/>
    </row>
    <row r="46" spans="1:6" x14ac:dyDescent="0.3">
      <c r="A46" s="21" t="s">
        <v>47</v>
      </c>
      <c r="B46" s="21"/>
    </row>
  </sheetData>
  <mergeCells count="10">
    <mergeCell ref="A46:B46"/>
    <mergeCell ref="A4:B4"/>
    <mergeCell ref="A1:F1"/>
    <mergeCell ref="A7:B7"/>
    <mergeCell ref="A35:B35"/>
    <mergeCell ref="A43:B43"/>
    <mergeCell ref="A15:B15"/>
    <mergeCell ref="A24:B24"/>
    <mergeCell ref="A41:B41"/>
    <mergeCell ref="A42:B42"/>
  </mergeCells>
  <phoneticPr fontId="5" type="noConversion"/>
  <pageMargins left="0.51181102362204722" right="0.31496062992125984" top="0.59055118110236227" bottom="0.35433070866141736" header="0.31496062992125984" footer="0.31496062992125984"/>
  <pageSetup paperSize="9" scale="79" fitToHeight="0" orientation="portrait" r:id="rId1"/>
  <headerFooter>
    <oddFooter>&amp;L&amp;"-,Gras"&amp;14T-STOMA&amp;"-,Normal"&amp;11 sprl
Quai des Péniches, 69 - 19G
1000 Bruxelles&amp;CPhone : +32 2 660 62 30
e-mail : info@tstoma.eu
www.t-stoma.eu&amp;RTVA : BE 0673 613 431
Banque BNP Paribas Fortis, BIC : GEBABEBB
IBAN : BE76 0018 1050 4895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20715B5E2A834C8C0588EB0EB66460" ma:contentTypeVersion="11" ma:contentTypeDescription="Crée un document." ma:contentTypeScope="" ma:versionID="fc6eb5891dcfcead24e0f9e89c6a5565">
  <xsd:schema xmlns:xsd="http://www.w3.org/2001/XMLSchema" xmlns:xs="http://www.w3.org/2001/XMLSchema" xmlns:p="http://schemas.microsoft.com/office/2006/metadata/properties" xmlns:ns2="1d64083b-2f37-46e6-ae92-17ba92fb5b9d" targetNamespace="http://schemas.microsoft.com/office/2006/metadata/properties" ma:root="true" ma:fieldsID="442b64c164cee7890634450c3d09e1ab" ns2:_="">
    <xsd:import namespace="1d64083b-2f37-46e6-ae92-17ba92fb5b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4083b-2f37-46e6-ae92-17ba92fb5b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BAEE79-C1FB-4C9D-8DF5-8F3AB1F81D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64083b-2f37-46e6-ae92-17ba92fb5b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ED3BF5-1780-4119-B5F1-5F7F2CDE9B2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d64083b-2f37-46e6-ae92-17ba92fb5b9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ABA587B-0AE2-41FB-A9E5-7D65EE190B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doskova</dc:creator>
  <cp:lastModifiedBy>Gabriela Massart</cp:lastModifiedBy>
  <cp:lastPrinted>2022-12-24T16:18:04Z</cp:lastPrinted>
  <dcterms:created xsi:type="dcterms:W3CDTF">2017-02-19T09:25:35Z</dcterms:created>
  <dcterms:modified xsi:type="dcterms:W3CDTF">2024-01-02T10:26:42Z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0x010100D220715B5E2A834C8C0588EB0EB66460</vt:lpwstr>
  </property>
</Properties>
</file>