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aneGhannam\T-Stoma\Site de communication - Documents\Produits\Documents de prix\2020\Order forms NL\"/>
    </mc:Choice>
  </mc:AlternateContent>
  <xr:revisionPtr revIDLastSave="41" documentId="8_{C2CE5E6F-14AB-4B7C-9635-363488A229D4}" xr6:coauthVersionLast="45" xr6:coauthVersionMax="45" xr10:uidLastSave="{1C98D619-D37D-4F81-A5A9-2CAD6EE69962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49" i="1" s="1"/>
  <c r="H15" i="1"/>
  <c r="H19" i="1"/>
  <c r="H20" i="1"/>
  <c r="H21" i="1"/>
  <c r="H22" i="1"/>
  <c r="H23" i="1"/>
  <c r="H24" i="1"/>
  <c r="H25" i="1"/>
  <c r="H29" i="1"/>
  <c r="H30" i="1"/>
  <c r="H31" i="1"/>
  <c r="H35" i="1"/>
  <c r="H39" i="1"/>
  <c r="H40" i="1"/>
  <c r="H41" i="1"/>
  <c r="H42" i="1"/>
  <c r="H43" i="1"/>
  <c r="H44" i="1"/>
  <c r="H45" i="1"/>
  <c r="H46" i="1"/>
  <c r="H47" i="1"/>
  <c r="H48" i="1"/>
  <c r="F40" i="1" l="1"/>
  <c r="F11" i="1" l="1"/>
  <c r="F12" i="1"/>
  <c r="F13" i="1"/>
  <c r="F42" i="1" l="1"/>
  <c r="F43" i="1"/>
  <c r="F44" i="1"/>
  <c r="F45" i="1"/>
  <c r="F41" i="1"/>
  <c r="F46" i="1"/>
  <c r="F15" i="1" l="1"/>
  <c r="F30" i="1" l="1"/>
  <c r="F31" i="1"/>
  <c r="F29" i="1"/>
  <c r="F39" i="1" l="1"/>
  <c r="F35" i="1" l="1"/>
  <c r="F20" i="1"/>
  <c r="F21" i="1"/>
  <c r="F22" i="1"/>
  <c r="F23" i="1"/>
  <c r="F25" i="1"/>
  <c r="F19" i="1"/>
  <c r="F8" i="1"/>
  <c r="F9" i="1"/>
  <c r="F7" i="1"/>
</calcChain>
</file>

<file path=xl/sharedStrings.xml><?xml version="1.0" encoding="utf-8"?>
<sst xmlns="http://schemas.openxmlformats.org/spreadsheetml/2006/main" count="62" uniqueCount="62">
  <si>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HME</t>
    </r>
  </si>
  <si>
    <t>Round 48100</t>
  </si>
  <si>
    <t>Oval 48200</t>
  </si>
  <si>
    <t>XL 48320</t>
  </si>
  <si>
    <t>XL 48300</t>
  </si>
  <si>
    <t>Round 48120</t>
  </si>
  <si>
    <t>Oval 48220</t>
  </si>
  <si>
    <t>Round 48130</t>
  </si>
  <si>
    <t>Oval 48230</t>
  </si>
  <si>
    <t>XL 48330</t>
  </si>
  <si>
    <t>Round 48140</t>
  </si>
  <si>
    <t>Oval 48240</t>
  </si>
  <si>
    <t>XL 48340</t>
  </si>
  <si>
    <t>Round 48050</t>
  </si>
  <si>
    <t>Oval 48150</t>
  </si>
  <si>
    <t>XL 48250</t>
  </si>
  <si>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HME High Flow</t>
    </r>
  </si>
  <si>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HME O²</t>
    </r>
  </si>
  <si>
    <t>LARYVOX Hands-Free Set</t>
  </si>
  <si>
    <t>29110-…</t>
  </si>
  <si>
    <r>
      <rPr>
        <b/>
        <sz val="11"/>
        <color theme="1"/>
        <rFont val="Calibri"/>
        <family val="2"/>
        <scheme val="minor"/>
      </rPr>
      <t>HumidoTwin</t>
    </r>
    <r>
      <rPr>
        <sz val="11"/>
        <color theme="1"/>
        <rFont val="Calibri"/>
        <family val="2"/>
        <scheme val="minor"/>
      </rPr>
      <t xml:space="preserve"> (15&amp;22mm)</t>
    </r>
  </si>
  <si>
    <t>STANDARD</t>
  </si>
  <si>
    <t>FLEXIBLE</t>
  </si>
  <si>
    <t>HYDROSOFT</t>
  </si>
  <si>
    <t>COMFORT</t>
  </si>
  <si>
    <t>HYPOALLERGEN</t>
  </si>
  <si>
    <t>EXTRA FINE</t>
  </si>
  <si>
    <t>LARYVOX Alarm</t>
  </si>
  <si>
    <r>
      <t xml:space="preserve">LARYVOX® </t>
    </r>
    <r>
      <rPr>
        <b/>
        <sz val="11"/>
        <color theme="1"/>
        <rFont val="Calibri"/>
        <family val="2"/>
        <scheme val="minor"/>
      </rPr>
      <t>BEST CARE FOR YOU</t>
    </r>
    <r>
      <rPr>
        <sz val="11"/>
        <color theme="1"/>
        <rFont val="Calibri"/>
        <family val="2"/>
        <scheme val="minor"/>
      </rPr>
      <t xml:space="preserve"> set</t>
    </r>
  </si>
  <si>
    <t>Ref</t>
  </si>
  <si>
    <t>Omschrijving</t>
  </si>
  <si>
    <t>excl. BTW</t>
  </si>
  <si>
    <t>incl. BTW</t>
  </si>
  <si>
    <t>ant.</t>
  </si>
  <si>
    <t>totaal</t>
  </si>
  <si>
    <t>Rectangular 48400</t>
  </si>
  <si>
    <t>Doekjes</t>
  </si>
  <si>
    <r>
      <rPr>
        <b/>
        <sz val="11"/>
        <color theme="1"/>
        <rFont val="Calibri"/>
        <family val="2"/>
        <scheme val="minor"/>
      </rPr>
      <t>OPTIFAHL</t>
    </r>
    <r>
      <rPr>
        <sz val="11"/>
        <color theme="1"/>
        <rFont val="Calibri"/>
        <family val="2"/>
        <scheme val="minor"/>
      </rPr>
      <t xml:space="preserve"> (doos van 60 reinigingsdoekjes)</t>
    </r>
  </si>
  <si>
    <t>Handvrije set</t>
  </si>
  <si>
    <t>Andere produkten</t>
  </si>
  <si>
    <t>LARYVOX Duobrush, size 6-18 (spec. de maat)</t>
  </si>
  <si>
    <t>LARYVOX Stomalight</t>
  </si>
  <si>
    <t>Shower Guard Secutrach</t>
  </si>
  <si>
    <t>Shower Guard Laryvox</t>
  </si>
  <si>
    <t>Canuleband OPTIFLAUSH K</t>
  </si>
  <si>
    <t>BS Plug insert, 20 Fr. (IN 4070)</t>
  </si>
  <si>
    <t>HME filter cassettes / 30 stuks</t>
  </si>
  <si>
    <t>Klevers / 15 stuks</t>
  </si>
  <si>
    <r>
      <rPr>
        <b/>
        <sz val="11"/>
        <color theme="1"/>
        <rFont val="Calibri"/>
        <family val="2"/>
        <scheme val="minor"/>
      </rPr>
      <t>OPTICLEAR</t>
    </r>
    <r>
      <rPr>
        <sz val="11"/>
        <color theme="1"/>
        <rFont val="Calibri"/>
        <family val="2"/>
        <scheme val="minor"/>
      </rPr>
      <t xml:space="preserve"> (klever verwijderaar) / </t>
    </r>
    <r>
      <rPr>
        <sz val="8"/>
        <color theme="1"/>
        <rFont val="Calibri"/>
        <family val="2"/>
        <scheme val="minor"/>
      </rPr>
      <t>30 stuks</t>
    </r>
  </si>
  <si>
    <r>
      <rPr>
        <b/>
        <sz val="11"/>
        <color theme="1"/>
        <rFont val="Calibri"/>
        <family val="2"/>
        <scheme val="minor"/>
      </rPr>
      <t>OPTIGARD</t>
    </r>
    <r>
      <rPr>
        <sz val="11"/>
        <color theme="1"/>
        <rFont val="Calibri"/>
        <family val="2"/>
        <scheme val="minor"/>
      </rPr>
      <t xml:space="preserve"> (beschermingdoekjes) / </t>
    </r>
    <r>
      <rPr>
        <sz val="8"/>
        <color theme="1"/>
        <rFont val="Calibri"/>
        <family val="2"/>
        <scheme val="minor"/>
      </rPr>
      <t>30 stuks</t>
    </r>
  </si>
  <si>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EXTRA</t>
    </r>
    <r>
      <rPr>
        <b/>
        <sz val="11"/>
        <color theme="1"/>
        <rFont val="Calibri"/>
        <family val="2"/>
        <scheme val="minor"/>
      </rPr>
      <t xml:space="preserve"> HME High Flow</t>
    </r>
  </si>
  <si>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EXTRA</t>
    </r>
    <r>
      <rPr>
        <b/>
        <sz val="11"/>
        <color theme="1"/>
        <rFont val="Calibri"/>
        <family val="2"/>
        <scheme val="minor"/>
      </rPr>
      <t xml:space="preserve"> HME </t>
    </r>
  </si>
  <si>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EXTRA</t>
    </r>
    <r>
      <rPr>
        <b/>
        <sz val="11"/>
        <color theme="1"/>
        <rFont val="Calibri"/>
        <family val="2"/>
        <scheme val="minor"/>
      </rPr>
      <t xml:space="preserve"> HME Medium</t>
    </r>
  </si>
  <si>
    <r>
      <rPr>
        <b/>
        <sz val="14"/>
        <color theme="1"/>
        <rFont val="Calibri"/>
        <family val="2"/>
        <scheme val="minor"/>
      </rPr>
      <t xml:space="preserve">Totaal </t>
    </r>
    <r>
      <rPr>
        <sz val="11"/>
        <color theme="1"/>
        <rFont val="Calibri"/>
        <family val="2"/>
        <scheme val="minor"/>
      </rPr>
      <t>incl. BTW (max 350,99 €)</t>
    </r>
  </si>
  <si>
    <t>CONVEX</t>
  </si>
  <si>
    <t>Met convexe versterking 48500 (10 stuks)</t>
  </si>
  <si>
    <t>Patiënt :</t>
  </si>
  <si>
    <t>Geboortedatum :</t>
  </si>
  <si>
    <t xml:space="preserve">Arts: </t>
  </si>
  <si>
    <t>Handtekening :</t>
  </si>
  <si>
    <t xml:space="preserve">Datum : </t>
  </si>
  <si>
    <t>LARYVOX - HME &amp; Klevers - Bestelformulier UZ Leuven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</si>
</sst>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FFFF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/>
    <xf numFmtId="0" fontId="0" fillId="2" borderId="1" xfId="0" applyFill="1" applyBorder="1"/>
    <xf numFmtId="164" fontId="0" fillId="0" borderId="0" xfId="0" applyNumberFormat="1"/>
    <xf numFmtId="164" fontId="0" fillId="2" borderId="1" xfId="0" applyNumberForma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0" fontId="0" fillId="0" borderId="8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9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2" borderId="11" xfId="0" applyNumberFormat="1" applyFill="1" applyBorder="1"/>
    <xf numFmtId="0" fontId="0" fillId="0" borderId="10" xfId="0" applyBorder="1" applyAlignment="1">
      <alignment horizontal="center"/>
    </xf>
    <xf numFmtId="0" fontId="2" fillId="0" borderId="0" xfId="0" applyFont="1" applyBorder="1"/>
    <xf numFmtId="164" fontId="0" fillId="0" borderId="11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/>
    <xf numFmtId="164" fontId="0" fillId="0" borderId="13" xfId="0" applyNumberFormat="1" applyBorder="1"/>
    <xf numFmtId="164" fontId="0" fillId="0" borderId="14" xfId="0" applyNumberFormat="1" applyBorder="1"/>
    <xf numFmtId="164" fontId="7" fillId="0" borderId="9" xfId="0" applyNumberFormat="1" applyFont="1" applyBorder="1"/>
    <xf numFmtId="0" fontId="1" fillId="2" borderId="10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64" fontId="0" fillId="2" borderId="9" xfId="0" applyNumberFormat="1" applyFill="1" applyBorder="1"/>
    <xf numFmtId="0" fontId="0" fillId="0" borderId="15" xfId="0" applyBorder="1"/>
    <xf numFmtId="164" fontId="0" fillId="0" borderId="15" xfId="0" applyNumberFormat="1" applyBorder="1"/>
    <xf numFmtId="0" fontId="0" fillId="0" borderId="15" xfId="0" applyBorder="1" applyAlignment="1">
      <alignment horizontal="left"/>
    </xf>
    <xf numFmtId="164" fontId="0" fillId="0" borderId="15" xfId="0" applyNumberFormat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workbookViewId="0">
      <selection activeCell="H7" sqref="H7:H49"/>
    </sheetView>
  </sheetViews>
  <sheetFormatPr baseColWidth="10" defaultRowHeight="15" x14ac:dyDescent="0.25"/>
  <cols>
    <col min="1" max="1" width="21" style="1" customWidth="1"/>
    <col min="2" max="2" width="18.28515625" customWidth="1"/>
    <col min="3" max="3" width="16.28515625" customWidth="1"/>
    <col min="4" max="4" width="10.42578125" customWidth="1"/>
    <col min="5" max="5" width="2.7109375" style="5" hidden="1" customWidth="1"/>
    <col min="6" max="6" width="13.5703125" style="5" customWidth="1"/>
    <col min="7" max="7" width="7.85546875" customWidth="1"/>
    <col min="8" max="8" width="11.42578125" style="5"/>
  </cols>
  <sheetData>
    <row r="1" spans="1:8" s="2" customFormat="1" ht="30" customHeight="1" x14ac:dyDescent="0.4">
      <c r="A1" s="50" t="s">
        <v>61</v>
      </c>
      <c r="B1" s="51"/>
      <c r="C1" s="51"/>
      <c r="D1" s="51"/>
      <c r="E1" s="51"/>
      <c r="F1" s="51"/>
      <c r="G1" s="51"/>
      <c r="H1" s="52"/>
    </row>
    <row r="2" spans="1:8" x14ac:dyDescent="0.25">
      <c r="A2" s="10"/>
      <c r="B2" s="11"/>
      <c r="C2" s="11"/>
      <c r="D2" s="11"/>
      <c r="E2" s="12"/>
      <c r="F2" s="12"/>
      <c r="G2" s="11"/>
      <c r="H2" s="13"/>
    </row>
    <row r="3" spans="1:8" x14ac:dyDescent="0.25">
      <c r="A3" s="10" t="s">
        <v>29</v>
      </c>
      <c r="B3" s="45" t="s">
        <v>30</v>
      </c>
      <c r="C3" s="45"/>
      <c r="D3" s="45"/>
      <c r="E3" s="14" t="s">
        <v>31</v>
      </c>
      <c r="F3" s="14" t="s">
        <v>32</v>
      </c>
      <c r="G3" s="15" t="s">
        <v>33</v>
      </c>
      <c r="H3" s="16" t="s">
        <v>34</v>
      </c>
    </row>
    <row r="4" spans="1:8" x14ac:dyDescent="0.25">
      <c r="A4" s="10"/>
      <c r="B4" s="11"/>
      <c r="C4" s="11"/>
      <c r="D4" s="11"/>
      <c r="E4" s="12"/>
      <c r="F4" s="12"/>
      <c r="G4" s="11"/>
      <c r="H4" s="13"/>
    </row>
    <row r="5" spans="1:8" ht="18.75" x14ac:dyDescent="0.3">
      <c r="A5" s="42" t="s">
        <v>46</v>
      </c>
      <c r="B5" s="43"/>
      <c r="C5" s="43"/>
      <c r="D5" s="11"/>
      <c r="E5" s="12"/>
      <c r="F5" s="12"/>
      <c r="G5" s="11"/>
      <c r="H5" s="13"/>
    </row>
    <row r="6" spans="1:8" x14ac:dyDescent="0.25">
      <c r="A6" s="17"/>
      <c r="B6" s="18"/>
      <c r="C6" s="18"/>
      <c r="D6" s="11"/>
      <c r="E6" s="12"/>
      <c r="F6" s="12"/>
      <c r="G6" s="11"/>
      <c r="H6" s="13"/>
    </row>
    <row r="7" spans="1:8" x14ac:dyDescent="0.25">
      <c r="A7" s="30">
        <v>49800</v>
      </c>
      <c r="B7" s="53" t="s">
        <v>0</v>
      </c>
      <c r="C7" s="54"/>
      <c r="D7" s="55"/>
      <c r="E7" s="8">
        <v>65</v>
      </c>
      <c r="F7" s="8">
        <f>E7*1.06</f>
        <v>68.900000000000006</v>
      </c>
      <c r="G7" s="9"/>
      <c r="H7" s="19">
        <f t="shared" ref="H7:H15" si="0">F7*G7</f>
        <v>0</v>
      </c>
    </row>
    <row r="8" spans="1:8" x14ac:dyDescent="0.25">
      <c r="A8" s="30">
        <v>49810</v>
      </c>
      <c r="B8" s="53" t="s">
        <v>16</v>
      </c>
      <c r="C8" s="54"/>
      <c r="D8" s="55"/>
      <c r="E8" s="8">
        <v>65</v>
      </c>
      <c r="F8" s="8">
        <f t="shared" ref="F8:F15" si="1">E8*1.06</f>
        <v>68.900000000000006</v>
      </c>
      <c r="G8" s="9"/>
      <c r="H8" s="19">
        <f t="shared" si="0"/>
        <v>0</v>
      </c>
    </row>
    <row r="9" spans="1:8" x14ac:dyDescent="0.25">
      <c r="A9" s="30">
        <v>49802</v>
      </c>
      <c r="B9" s="53" t="s">
        <v>17</v>
      </c>
      <c r="C9" s="54"/>
      <c r="D9" s="55"/>
      <c r="E9" s="8">
        <v>80</v>
      </c>
      <c r="F9" s="8">
        <f t="shared" si="1"/>
        <v>84.800000000000011</v>
      </c>
      <c r="G9" s="9"/>
      <c r="H9" s="19">
        <f t="shared" si="0"/>
        <v>0</v>
      </c>
    </row>
    <row r="10" spans="1:8" x14ac:dyDescent="0.25">
      <c r="A10" s="30"/>
      <c r="B10" s="34"/>
      <c r="C10" s="35"/>
      <c r="D10" s="36"/>
      <c r="E10" s="8"/>
      <c r="F10" s="8"/>
      <c r="G10" s="9"/>
      <c r="H10" s="19">
        <f t="shared" si="0"/>
        <v>0</v>
      </c>
    </row>
    <row r="11" spans="1:8" x14ac:dyDescent="0.25">
      <c r="A11" s="30">
        <v>49860</v>
      </c>
      <c r="B11" s="53" t="s">
        <v>51</v>
      </c>
      <c r="C11" s="54"/>
      <c r="D11" s="55"/>
      <c r="E11" s="8">
        <v>74.5</v>
      </c>
      <c r="F11" s="8">
        <f t="shared" si="1"/>
        <v>78.97</v>
      </c>
      <c r="G11" s="9"/>
      <c r="H11" s="19">
        <f t="shared" si="0"/>
        <v>0</v>
      </c>
    </row>
    <row r="12" spans="1:8" x14ac:dyDescent="0.25">
      <c r="A12" s="30">
        <v>49862</v>
      </c>
      <c r="B12" s="53" t="s">
        <v>52</v>
      </c>
      <c r="C12" s="54"/>
      <c r="D12" s="55"/>
      <c r="E12" s="8">
        <v>74.5</v>
      </c>
      <c r="F12" s="8">
        <f t="shared" si="1"/>
        <v>78.97</v>
      </c>
      <c r="G12" s="9"/>
      <c r="H12" s="19">
        <f t="shared" si="0"/>
        <v>0</v>
      </c>
    </row>
    <row r="13" spans="1:8" x14ac:dyDescent="0.25">
      <c r="A13" s="30">
        <v>49861</v>
      </c>
      <c r="B13" s="53" t="s">
        <v>50</v>
      </c>
      <c r="C13" s="54"/>
      <c r="D13" s="55"/>
      <c r="E13" s="8">
        <v>74.5</v>
      </c>
      <c r="F13" s="8">
        <f t="shared" si="1"/>
        <v>78.97</v>
      </c>
      <c r="G13" s="9"/>
      <c r="H13" s="19">
        <f t="shared" si="0"/>
        <v>0</v>
      </c>
    </row>
    <row r="14" spans="1:8" x14ac:dyDescent="0.25">
      <c r="A14" s="30"/>
      <c r="B14" s="34"/>
      <c r="C14" s="35"/>
      <c r="D14" s="36"/>
      <c r="E14" s="8"/>
      <c r="F14" s="8"/>
      <c r="G14" s="9"/>
      <c r="H14" s="19">
        <f t="shared" si="0"/>
        <v>0</v>
      </c>
    </row>
    <row r="15" spans="1:8" x14ac:dyDescent="0.25">
      <c r="A15" s="30">
        <v>46460</v>
      </c>
      <c r="B15" s="53" t="s">
        <v>20</v>
      </c>
      <c r="C15" s="54"/>
      <c r="D15" s="55"/>
      <c r="E15" s="8">
        <v>79</v>
      </c>
      <c r="F15" s="8">
        <f t="shared" si="1"/>
        <v>83.740000000000009</v>
      </c>
      <c r="G15" s="9"/>
      <c r="H15" s="19">
        <f t="shared" si="0"/>
        <v>0</v>
      </c>
    </row>
    <row r="16" spans="1:8" x14ac:dyDescent="0.25">
      <c r="A16" s="10"/>
      <c r="B16" s="21"/>
      <c r="C16" s="11"/>
      <c r="D16" s="11"/>
      <c r="E16" s="12"/>
      <c r="F16" s="12"/>
      <c r="G16" s="11"/>
      <c r="H16" s="37"/>
    </row>
    <row r="17" spans="1:8" ht="18.75" x14ac:dyDescent="0.3">
      <c r="A17" s="42" t="s">
        <v>47</v>
      </c>
      <c r="B17" s="43"/>
      <c r="C17" s="43"/>
      <c r="D17" s="11"/>
      <c r="E17" s="12"/>
      <c r="F17" s="12"/>
      <c r="G17" s="11"/>
      <c r="H17" s="37"/>
    </row>
    <row r="18" spans="1:8" x14ac:dyDescent="0.25">
      <c r="A18" s="17"/>
      <c r="B18" s="18"/>
      <c r="C18" s="18"/>
      <c r="D18" s="11"/>
      <c r="E18" s="12"/>
      <c r="F18" s="12"/>
      <c r="G18" s="11"/>
      <c r="H18" s="37"/>
    </row>
    <row r="19" spans="1:8" x14ac:dyDescent="0.25">
      <c r="A19" s="28" t="s">
        <v>21</v>
      </c>
      <c r="B19" s="4" t="s">
        <v>1</v>
      </c>
      <c r="C19" s="4" t="s">
        <v>2</v>
      </c>
      <c r="D19" s="4" t="s">
        <v>4</v>
      </c>
      <c r="E19" s="6">
        <v>41.8</v>
      </c>
      <c r="F19" s="6">
        <f t="shared" ref="F19:F25" si="2">E19*1.06</f>
        <v>44.308</v>
      </c>
      <c r="G19" s="4"/>
      <c r="H19" s="19">
        <f>F19*G19</f>
        <v>0</v>
      </c>
    </row>
    <row r="20" spans="1:8" x14ac:dyDescent="0.25">
      <c r="A20" s="29" t="s">
        <v>22</v>
      </c>
      <c r="B20" s="3" t="s">
        <v>5</v>
      </c>
      <c r="C20" s="3" t="s">
        <v>6</v>
      </c>
      <c r="D20" s="3" t="s">
        <v>3</v>
      </c>
      <c r="E20" s="7">
        <v>65</v>
      </c>
      <c r="F20" s="8">
        <f t="shared" si="2"/>
        <v>68.900000000000006</v>
      </c>
      <c r="G20" s="3"/>
      <c r="H20" s="19">
        <f t="shared" ref="H20:H25" si="3">F20*G20</f>
        <v>0</v>
      </c>
    </row>
    <row r="21" spans="1:8" x14ac:dyDescent="0.25">
      <c r="A21" s="28" t="s">
        <v>23</v>
      </c>
      <c r="B21" s="4" t="s">
        <v>7</v>
      </c>
      <c r="C21" s="4" t="s">
        <v>8</v>
      </c>
      <c r="D21" s="4" t="s">
        <v>9</v>
      </c>
      <c r="E21" s="6">
        <v>105</v>
      </c>
      <c r="F21" s="6">
        <f t="shared" si="2"/>
        <v>111.30000000000001</v>
      </c>
      <c r="G21" s="4"/>
      <c r="H21" s="19">
        <f t="shared" si="3"/>
        <v>0</v>
      </c>
    </row>
    <row r="22" spans="1:8" x14ac:dyDescent="0.25">
      <c r="A22" s="29" t="s">
        <v>24</v>
      </c>
      <c r="B22" s="3" t="s">
        <v>10</v>
      </c>
      <c r="C22" s="3" t="s">
        <v>11</v>
      </c>
      <c r="D22" s="3" t="s">
        <v>12</v>
      </c>
      <c r="E22" s="7">
        <v>101</v>
      </c>
      <c r="F22" s="8">
        <f t="shared" si="2"/>
        <v>107.06</v>
      </c>
      <c r="G22" s="3"/>
      <c r="H22" s="19">
        <f t="shared" si="3"/>
        <v>0</v>
      </c>
    </row>
    <row r="23" spans="1:8" x14ac:dyDescent="0.25">
      <c r="A23" s="28" t="s">
        <v>25</v>
      </c>
      <c r="B23" s="4" t="s">
        <v>13</v>
      </c>
      <c r="C23" s="4" t="s">
        <v>14</v>
      </c>
      <c r="D23" s="4" t="s">
        <v>15</v>
      </c>
      <c r="E23" s="6">
        <v>140</v>
      </c>
      <c r="F23" s="6">
        <f t="shared" si="2"/>
        <v>148.4</v>
      </c>
      <c r="G23" s="4"/>
      <c r="H23" s="19">
        <f t="shared" si="3"/>
        <v>0</v>
      </c>
    </row>
    <row r="24" spans="1:8" x14ac:dyDescent="0.25">
      <c r="A24" s="28" t="s">
        <v>54</v>
      </c>
      <c r="B24" s="56" t="s">
        <v>55</v>
      </c>
      <c r="C24" s="57"/>
      <c r="D24" s="58"/>
      <c r="E24" s="6">
        <v>72.5</v>
      </c>
      <c r="F24" s="6">
        <v>76.849999999999994</v>
      </c>
      <c r="G24" s="4"/>
      <c r="H24" s="19">
        <f t="shared" si="3"/>
        <v>0</v>
      </c>
    </row>
    <row r="25" spans="1:8" x14ac:dyDescent="0.25">
      <c r="A25" s="29" t="s">
        <v>26</v>
      </c>
      <c r="B25" s="47" t="s">
        <v>35</v>
      </c>
      <c r="C25" s="48"/>
      <c r="D25" s="49"/>
      <c r="E25" s="7">
        <v>132.5</v>
      </c>
      <c r="F25" s="8">
        <f t="shared" si="2"/>
        <v>140.45000000000002</v>
      </c>
      <c r="G25" s="3"/>
      <c r="H25" s="19">
        <f t="shared" si="3"/>
        <v>0</v>
      </c>
    </row>
    <row r="26" spans="1:8" x14ac:dyDescent="0.25">
      <c r="A26" s="10"/>
      <c r="B26" s="11"/>
      <c r="C26" s="11"/>
      <c r="D26" s="11"/>
      <c r="E26" s="12"/>
      <c r="F26" s="12"/>
      <c r="G26" s="11"/>
      <c r="H26" s="13"/>
    </row>
    <row r="27" spans="1:8" ht="18.75" x14ac:dyDescent="0.3">
      <c r="A27" s="42" t="s">
        <v>36</v>
      </c>
      <c r="B27" s="43"/>
      <c r="C27" s="43"/>
      <c r="D27" s="11"/>
      <c r="E27" s="12"/>
      <c r="F27" s="12"/>
      <c r="G27" s="11"/>
      <c r="H27" s="13"/>
    </row>
    <row r="28" spans="1:8" x14ac:dyDescent="0.25">
      <c r="A28" s="10"/>
      <c r="B28" s="11"/>
      <c r="C28" s="11"/>
      <c r="D28" s="11"/>
      <c r="E28" s="12"/>
      <c r="F28" s="12"/>
      <c r="G28" s="11"/>
      <c r="H28" s="13"/>
    </row>
    <row r="29" spans="1:8" x14ac:dyDescent="0.25">
      <c r="A29" s="20">
        <v>33260</v>
      </c>
      <c r="B29" s="47" t="s">
        <v>37</v>
      </c>
      <c r="C29" s="48"/>
      <c r="D29" s="49"/>
      <c r="E29" s="7">
        <v>9.9</v>
      </c>
      <c r="F29" s="7">
        <f>E29*1.06</f>
        <v>10.494000000000002</v>
      </c>
      <c r="G29" s="3"/>
      <c r="H29" s="22">
        <f>F29*G29</f>
        <v>0</v>
      </c>
    </row>
    <row r="30" spans="1:8" x14ac:dyDescent="0.25">
      <c r="A30" s="20">
        <v>33500</v>
      </c>
      <c r="B30" s="47" t="s">
        <v>48</v>
      </c>
      <c r="C30" s="48"/>
      <c r="D30" s="49"/>
      <c r="E30" s="7">
        <v>9.9</v>
      </c>
      <c r="F30" s="7">
        <f t="shared" ref="F30:F31" si="4">E30*1.06</f>
        <v>10.494000000000002</v>
      </c>
      <c r="G30" s="3"/>
      <c r="H30" s="22">
        <f t="shared" ref="H30:H31" si="5">F30*G30</f>
        <v>0</v>
      </c>
    </row>
    <row r="31" spans="1:8" x14ac:dyDescent="0.25">
      <c r="A31" s="20">
        <v>33600</v>
      </c>
      <c r="B31" s="47" t="s">
        <v>49</v>
      </c>
      <c r="C31" s="48"/>
      <c r="D31" s="49"/>
      <c r="E31" s="7">
        <v>9.9</v>
      </c>
      <c r="F31" s="7">
        <f t="shared" si="4"/>
        <v>10.494000000000002</v>
      </c>
      <c r="G31" s="3"/>
      <c r="H31" s="22">
        <f t="shared" si="5"/>
        <v>0</v>
      </c>
    </row>
    <row r="32" spans="1:8" x14ac:dyDescent="0.25">
      <c r="A32" s="10"/>
      <c r="B32" s="11"/>
      <c r="C32" s="11"/>
      <c r="D32" s="11"/>
      <c r="E32" s="12"/>
      <c r="F32" s="12"/>
      <c r="G32" s="11"/>
      <c r="H32" s="13"/>
    </row>
    <row r="33" spans="1:8" ht="18.75" x14ac:dyDescent="0.3">
      <c r="A33" s="42" t="s">
        <v>38</v>
      </c>
      <c r="B33" s="43"/>
      <c r="C33" s="43"/>
      <c r="D33" s="11"/>
      <c r="E33" s="12"/>
      <c r="F33" s="12"/>
      <c r="G33" s="11"/>
      <c r="H33" s="13"/>
    </row>
    <row r="34" spans="1:8" x14ac:dyDescent="0.25">
      <c r="A34" s="10"/>
      <c r="B34" s="11"/>
      <c r="C34" s="11"/>
      <c r="D34" s="11"/>
      <c r="E34" s="12"/>
      <c r="F34" s="12"/>
      <c r="G34" s="11"/>
      <c r="H34" s="13"/>
    </row>
    <row r="35" spans="1:8" x14ac:dyDescent="0.25">
      <c r="A35" s="20">
        <v>21986</v>
      </c>
      <c r="B35" s="46" t="s">
        <v>18</v>
      </c>
      <c r="C35" s="46"/>
      <c r="D35" s="46"/>
      <c r="E35" s="7">
        <v>250</v>
      </c>
      <c r="F35" s="7">
        <f>E35*1.06</f>
        <v>265</v>
      </c>
      <c r="G35" s="3"/>
      <c r="H35" s="22">
        <f>F35*G35</f>
        <v>0</v>
      </c>
    </row>
    <row r="36" spans="1:8" x14ac:dyDescent="0.25">
      <c r="A36" s="10"/>
      <c r="B36" s="11"/>
      <c r="C36" s="11"/>
      <c r="D36" s="11"/>
      <c r="E36" s="12"/>
      <c r="F36" s="12"/>
      <c r="G36" s="11"/>
      <c r="H36" s="13"/>
    </row>
    <row r="37" spans="1:8" ht="18.75" x14ac:dyDescent="0.3">
      <c r="A37" s="42" t="s">
        <v>39</v>
      </c>
      <c r="B37" s="43"/>
      <c r="C37" s="43"/>
      <c r="D37" s="11"/>
      <c r="E37" s="12"/>
      <c r="F37" s="12"/>
      <c r="G37" s="11"/>
      <c r="H37" s="13"/>
    </row>
    <row r="38" spans="1:8" x14ac:dyDescent="0.25">
      <c r="A38" s="10"/>
      <c r="B38" s="11"/>
      <c r="C38" s="11"/>
      <c r="D38" s="11"/>
      <c r="E38" s="12"/>
      <c r="F38" s="12"/>
      <c r="G38" s="11"/>
      <c r="H38" s="13"/>
    </row>
    <row r="39" spans="1:8" x14ac:dyDescent="0.25">
      <c r="A39" s="20" t="s">
        <v>19</v>
      </c>
      <c r="B39" s="47" t="s">
        <v>40</v>
      </c>
      <c r="C39" s="48"/>
      <c r="D39" s="49"/>
      <c r="E39" s="7">
        <v>25</v>
      </c>
      <c r="F39" s="7">
        <f>E39*1.06</f>
        <v>26.5</v>
      </c>
      <c r="G39" s="3"/>
      <c r="H39" s="22">
        <f>F39*G39</f>
        <v>0</v>
      </c>
    </row>
    <row r="40" spans="1:8" x14ac:dyDescent="0.25">
      <c r="A40" s="20">
        <v>69101</v>
      </c>
      <c r="B40" s="47" t="s">
        <v>41</v>
      </c>
      <c r="C40" s="48"/>
      <c r="D40" s="49"/>
      <c r="E40" s="7">
        <v>20.100000000000001</v>
      </c>
      <c r="F40" s="7">
        <f>E40*1.06</f>
        <v>21.306000000000001</v>
      </c>
      <c r="G40" s="3"/>
      <c r="H40" s="22">
        <f t="shared" ref="H40:H48" si="6">F40*G40</f>
        <v>0</v>
      </c>
    </row>
    <row r="41" spans="1:8" x14ac:dyDescent="0.25">
      <c r="A41" s="20">
        <v>47400</v>
      </c>
      <c r="B41" s="47" t="s">
        <v>43</v>
      </c>
      <c r="C41" s="48"/>
      <c r="D41" s="49"/>
      <c r="E41" s="7">
        <v>16.5</v>
      </c>
      <c r="F41" s="7">
        <f>E41*1.06</f>
        <v>17.490000000000002</v>
      </c>
      <c r="G41" s="3"/>
      <c r="H41" s="22">
        <f t="shared" si="6"/>
        <v>0</v>
      </c>
    </row>
    <row r="42" spans="1:8" x14ac:dyDescent="0.25">
      <c r="A42" s="20">
        <v>47000</v>
      </c>
      <c r="B42" s="47" t="s">
        <v>42</v>
      </c>
      <c r="C42" s="48"/>
      <c r="D42" s="49"/>
      <c r="E42" s="7">
        <v>16.5</v>
      </c>
      <c r="F42" s="7">
        <f t="shared" ref="F42:F45" si="7">E42*1.06</f>
        <v>17.490000000000002</v>
      </c>
      <c r="G42" s="3"/>
      <c r="H42" s="22">
        <f t="shared" si="6"/>
        <v>0</v>
      </c>
    </row>
    <row r="43" spans="1:8" x14ac:dyDescent="0.25">
      <c r="A43" s="20">
        <v>76000</v>
      </c>
      <c r="B43" s="47" t="s">
        <v>27</v>
      </c>
      <c r="C43" s="48"/>
      <c r="D43" s="49"/>
      <c r="E43" s="7">
        <v>11.5</v>
      </c>
      <c r="F43" s="7">
        <f t="shared" si="7"/>
        <v>12.190000000000001</v>
      </c>
      <c r="G43" s="3"/>
      <c r="H43" s="22">
        <f t="shared" si="6"/>
        <v>0</v>
      </c>
    </row>
    <row r="44" spans="1:8" x14ac:dyDescent="0.25">
      <c r="A44" s="20">
        <v>32550</v>
      </c>
      <c r="B44" s="47" t="s">
        <v>44</v>
      </c>
      <c r="C44" s="48"/>
      <c r="D44" s="49"/>
      <c r="E44" s="7">
        <v>3</v>
      </c>
      <c r="F44" s="7">
        <f t="shared" si="7"/>
        <v>3.18</v>
      </c>
      <c r="G44" s="3"/>
      <c r="H44" s="22">
        <f t="shared" si="6"/>
        <v>0</v>
      </c>
    </row>
    <row r="45" spans="1:8" x14ac:dyDescent="0.25">
      <c r="A45" s="20">
        <v>28752</v>
      </c>
      <c r="B45" s="47" t="s">
        <v>45</v>
      </c>
      <c r="C45" s="48"/>
      <c r="D45" s="49"/>
      <c r="E45" s="7">
        <v>29</v>
      </c>
      <c r="F45" s="7">
        <f t="shared" si="7"/>
        <v>30.740000000000002</v>
      </c>
      <c r="G45" s="3"/>
      <c r="H45" s="22">
        <f t="shared" si="6"/>
        <v>0</v>
      </c>
    </row>
    <row r="46" spans="1:8" x14ac:dyDescent="0.25">
      <c r="A46" s="20">
        <v>49895</v>
      </c>
      <c r="B46" s="47" t="s">
        <v>28</v>
      </c>
      <c r="C46" s="48"/>
      <c r="D46" s="49"/>
      <c r="E46" s="7">
        <v>89.5</v>
      </c>
      <c r="F46" s="7">
        <f>E46*1.06</f>
        <v>94.87</v>
      </c>
      <c r="G46" s="4"/>
      <c r="H46" s="19">
        <f>F46*G46</f>
        <v>0</v>
      </c>
    </row>
    <row r="47" spans="1:8" x14ac:dyDescent="0.25">
      <c r="A47" s="20"/>
      <c r="B47" s="31"/>
      <c r="C47" s="32"/>
      <c r="D47" s="33"/>
      <c r="E47" s="7"/>
      <c r="F47" s="7"/>
      <c r="G47" s="3"/>
      <c r="H47" s="22">
        <f t="shared" si="6"/>
        <v>0</v>
      </c>
    </row>
    <row r="48" spans="1:8" x14ac:dyDescent="0.25">
      <c r="A48" s="20"/>
      <c r="B48" s="47"/>
      <c r="C48" s="48"/>
      <c r="D48" s="49"/>
      <c r="E48" s="7"/>
      <c r="F48" s="7"/>
      <c r="G48" s="3"/>
      <c r="H48" s="22">
        <f t="shared" si="6"/>
        <v>0</v>
      </c>
    </row>
    <row r="49" spans="1:8" ht="18.75" x14ac:dyDescent="0.3">
      <c r="A49" s="44" t="s">
        <v>53</v>
      </c>
      <c r="B49" s="45"/>
      <c r="C49" s="45"/>
      <c r="D49" s="45"/>
      <c r="E49" s="45"/>
      <c r="F49" s="12"/>
      <c r="G49" s="11"/>
      <c r="H49" s="27">
        <f>SUM(H7:H48)</f>
        <v>0</v>
      </c>
    </row>
    <row r="50" spans="1:8" ht="15.75" thickBot="1" x14ac:dyDescent="0.3">
      <c r="A50" s="23"/>
      <c r="B50" s="24"/>
      <c r="C50" s="24"/>
      <c r="D50" s="24"/>
      <c r="E50" s="25"/>
      <c r="F50" s="25"/>
      <c r="G50" s="24"/>
      <c r="H50" s="26"/>
    </row>
    <row r="52" spans="1:8" x14ac:dyDescent="0.25">
      <c r="A52" s="40" t="s">
        <v>56</v>
      </c>
      <c r="B52" s="38"/>
      <c r="C52" s="38"/>
      <c r="D52" s="38" t="s">
        <v>57</v>
      </c>
      <c r="E52" s="39"/>
      <c r="F52" s="39"/>
      <c r="G52" s="38"/>
      <c r="H52" s="39"/>
    </row>
    <row r="54" spans="1:8" x14ac:dyDescent="0.25">
      <c r="A54" s="40" t="s">
        <v>58</v>
      </c>
      <c r="B54" s="38"/>
      <c r="C54" s="38" t="s">
        <v>59</v>
      </c>
      <c r="D54" s="38"/>
      <c r="E54" s="39"/>
      <c r="F54" s="41" t="s">
        <v>60</v>
      </c>
      <c r="G54" s="38"/>
      <c r="H54" s="39"/>
    </row>
  </sheetData>
  <mergeCells count="30">
    <mergeCell ref="B31:D31"/>
    <mergeCell ref="B3:D3"/>
    <mergeCell ref="A1:H1"/>
    <mergeCell ref="A5:C5"/>
    <mergeCell ref="A17:C17"/>
    <mergeCell ref="B15:D15"/>
    <mergeCell ref="B7:D7"/>
    <mergeCell ref="B8:D8"/>
    <mergeCell ref="B9:D9"/>
    <mergeCell ref="B11:D11"/>
    <mergeCell ref="B12:D12"/>
    <mergeCell ref="B13:D13"/>
    <mergeCell ref="B24:D24"/>
    <mergeCell ref="B25:D25"/>
    <mergeCell ref="A27:C27"/>
    <mergeCell ref="A49:E49"/>
    <mergeCell ref="A33:C33"/>
    <mergeCell ref="B35:D35"/>
    <mergeCell ref="A37:C37"/>
    <mergeCell ref="B39:D39"/>
    <mergeCell ref="B40:D40"/>
    <mergeCell ref="B48:D48"/>
    <mergeCell ref="B42:D42"/>
    <mergeCell ref="B44:D44"/>
    <mergeCell ref="B45:D45"/>
    <mergeCell ref="B43:D43"/>
    <mergeCell ref="B41:D41"/>
    <mergeCell ref="B46:D46"/>
    <mergeCell ref="B29:D29"/>
    <mergeCell ref="B30:D30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&amp;L&amp;"-,Gras"T-STOMA&amp;"-,Normal" &amp;9bvba
Quai des Péniches, 69 - 19G
1000 Bruxelles&amp;C&amp;9Phone: +32 2 660 62 30
Email : info@t-stoma.eu
www.t-stoma.eu&amp;R&amp;9BTW : BE 0673 613 431&amp;11
&amp;9Bank BNP Paribas, BIC : GEBABEBB
IBAN : BE76 0018 1050 4895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20715B5E2A834C8C0588EB0EB66460" ma:contentTypeVersion="6" ma:contentTypeDescription="Crée un document." ma:contentTypeScope="" ma:versionID="6d7db81b842bb0fdc7704c27d923c0a8">
  <xsd:schema xmlns:xsd="http://www.w3.org/2001/XMLSchema" xmlns:xs="http://www.w3.org/2001/XMLSchema" xmlns:p="http://schemas.microsoft.com/office/2006/metadata/properties" xmlns:ns2="1d64083b-2f37-46e6-ae92-17ba92fb5b9d" targetNamespace="http://schemas.microsoft.com/office/2006/metadata/properties" ma:root="true" ma:fieldsID="97007ac3406170458ce57984fe8696ba" ns2:_="">
    <xsd:import namespace="1d64083b-2f37-46e6-ae92-17ba92fb5b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083b-2f37-46e6-ae92-17ba92fb5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A8DE31-1C63-4FDD-913D-F08F0A4A60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352C1F-1F40-4750-BC20-83AD927E6308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d64083b-2f37-46e6-ae92-17ba92fb5b9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A0F5737-9980-482D-AF5F-2F72910AB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083b-2f37-46e6-ae92-17ba92fb5b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doskova</dc:creator>
  <cp:lastModifiedBy>Hanane Ghannam</cp:lastModifiedBy>
  <cp:lastPrinted>2019-12-12T15:24:00Z</cp:lastPrinted>
  <dcterms:created xsi:type="dcterms:W3CDTF">2017-02-19T09:25:35Z</dcterms:created>
  <dcterms:modified xsi:type="dcterms:W3CDTF">2019-12-12T15:24:09Z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0x010100D220715B5E2A834C8C0588EB0EB66460</vt:lpwstr>
  </property>
</Properties>
</file>